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15" sheetId="1" r:id="rId5"/>
    <sheet state="visible" name="OPEN" sheetId="2" r:id="rId6"/>
  </sheets>
  <definedNames/>
  <calcPr/>
</workbook>
</file>

<file path=xl/sharedStrings.xml><?xml version="1.0" encoding="utf-8"?>
<sst xmlns="http://schemas.openxmlformats.org/spreadsheetml/2006/main" count="142" uniqueCount="53">
  <si>
    <t>U15 - 13 &amp; 14 - FEMMES</t>
  </si>
  <si>
    <t>Compétitions</t>
  </si>
  <si>
    <t>Coupe Québec FIS</t>
  </si>
  <si>
    <t>Coupe Québec</t>
  </si>
  <si>
    <t>PGS Val Saint-Côme</t>
  </si>
  <si>
    <t>Provinciaux</t>
  </si>
  <si>
    <t>Total</t>
  </si>
  <si>
    <t>Position</t>
  </si>
  <si>
    <t>Val Saint-Côme</t>
  </si>
  <si>
    <t>Ski Montcalm</t>
  </si>
  <si>
    <t>5 Janvier 2025</t>
  </si>
  <si>
    <t>1 Février 2025</t>
  </si>
  <si>
    <t>21 Février 2025</t>
  </si>
  <si>
    <t>29 Mars 2025</t>
  </si>
  <si>
    <t xml:space="preserve">Noms / Stade </t>
  </si>
  <si>
    <t>POSITION</t>
  </si>
  <si>
    <t>Victoria Levesque</t>
  </si>
  <si>
    <t>Zoé Dargis</t>
  </si>
  <si>
    <t>Béatrice Laflamme</t>
  </si>
  <si>
    <t>Elizabeth Lavoie</t>
  </si>
  <si>
    <t>U15 - 13 &amp; 14 - HOMMES</t>
  </si>
  <si>
    <t>Vincent Paquin</t>
  </si>
  <si>
    <t>Olivier Pedneault</t>
  </si>
  <si>
    <t>Élio Barge</t>
  </si>
  <si>
    <t>Gabriel Dubé</t>
  </si>
  <si>
    <t>Graydon Wood</t>
  </si>
  <si>
    <t>Louis-Émile Fortier</t>
  </si>
  <si>
    <t>Liam Voros</t>
  </si>
  <si>
    <t>OPEN - 15 ANS ET PLUS - FEMMES</t>
  </si>
  <si>
    <t>Justine Moisan</t>
  </si>
  <si>
    <t>Simone Langlois</t>
  </si>
  <si>
    <t>Martine Vandal</t>
  </si>
  <si>
    <t>Lanxi Wei</t>
  </si>
  <si>
    <t>Camille Bernatchez</t>
  </si>
  <si>
    <t>Abigail Hodder</t>
  </si>
  <si>
    <t>Meredith Hayden</t>
  </si>
  <si>
    <t>Nathalia Dos Reis</t>
  </si>
  <si>
    <t>OPEN - 15 ANS ET PLUS - HOMMES</t>
  </si>
  <si>
    <t>Matéo Fusco-Myles</t>
  </si>
  <si>
    <t>Sacha Fusco-Myles</t>
  </si>
  <si>
    <t>Christian Pépin</t>
  </si>
  <si>
    <t>Yoan Gendron</t>
  </si>
  <si>
    <t>Hans Schommer</t>
  </si>
  <si>
    <t>Frédérik Laberge</t>
  </si>
  <si>
    <t>Félix Goudreau</t>
  </si>
  <si>
    <t>William Scott</t>
  </si>
  <si>
    <t>Émile Gaudet</t>
  </si>
  <si>
    <t>Vincent Scott</t>
  </si>
  <si>
    <t>Félix Carpentier</t>
  </si>
  <si>
    <t>Anthony Bébin</t>
  </si>
  <si>
    <t>Antoine Carpentier</t>
  </si>
  <si>
    <t>Gabriel Leboeuf</t>
  </si>
  <si>
    <t>Guy-Michel Lanthier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</si>
</sst>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FFFFFF"/>
      <name val="Arial"/>
    </font>
    <font/>
    <font>
      <sz val="11.0"/>
      <color theme="1"/>
      <name val="Arial"/>
    </font>
    <font>
      <b/>
      <sz val="11.0"/>
      <color rgb="FF000000"/>
      <name val="Arial"/>
    </font>
    <font>
      <color theme="1"/>
      <name val="Arial"/>
      <scheme val="minor"/>
    </font>
    <font>
      <sz val="6.0"/>
      <color theme="1"/>
      <name val="Arial"/>
    </font>
    <font>
      <sz val="11.0"/>
      <color rgb="FF000000"/>
      <name val="Arial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516EF7"/>
        <bgColor rgb="FF516EF7"/>
      </patternFill>
    </fill>
    <fill>
      <patternFill patternType="solid">
        <fgColor rgb="FFFFFFFF"/>
        <bgColor rgb="FFFFFFFF"/>
      </patternFill>
    </fill>
    <fill>
      <patternFill patternType="solid">
        <fgColor rgb="FF45818E"/>
        <bgColor rgb="FF45818E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</fills>
  <borders count="2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vertical="center"/>
    </xf>
    <xf borderId="1" fillId="3" fontId="4" numFmtId="0" xfId="0" applyAlignment="1" applyBorder="1" applyFill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6" fillId="0" fontId="2" numFmtId="0" xfId="0" applyBorder="1" applyFont="1"/>
    <xf borderId="6" fillId="3" fontId="4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0" fillId="3" fontId="4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3" numFmtId="0" xfId="0" applyAlignment="1" applyBorder="1" applyFont="1">
      <alignment horizontal="center" vertical="center"/>
    </xf>
    <xf borderId="15" fillId="3" fontId="6" numFmtId="0" xfId="0" applyAlignment="1" applyBorder="1" applyFont="1">
      <alignment horizontal="center" readingOrder="0" vertical="center"/>
    </xf>
    <xf borderId="16" fillId="4" fontId="7" numFmtId="0" xfId="0" applyAlignment="1" applyBorder="1" applyFill="1" applyFont="1">
      <alignment horizontal="center" readingOrder="0" vertical="center"/>
    </xf>
    <xf borderId="15" fillId="5" fontId="6" numFmtId="0" xfId="0" applyAlignment="1" applyBorder="1" applyFill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7" fillId="6" fontId="8" numFmtId="0" xfId="0" applyAlignment="1" applyBorder="1" applyFill="1" applyFont="1">
      <alignment horizontal="center" vertical="center"/>
    </xf>
    <xf borderId="16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readingOrder="0" vertical="bottom"/>
    </xf>
    <xf borderId="19" fillId="0" fontId="8" numFmtId="0" xfId="0" applyAlignment="1" applyBorder="1" applyFont="1">
      <alignment readingOrder="0" vertical="bottom"/>
    </xf>
    <xf borderId="20" fillId="4" fontId="8" numFmtId="0" xfId="0" applyAlignment="1" applyBorder="1" applyFont="1">
      <alignment readingOrder="0" vertical="bottom"/>
    </xf>
    <xf borderId="20" fillId="3" fontId="8" numFmtId="0" xfId="0" applyAlignment="1" applyBorder="1" applyFont="1">
      <alignment readingOrder="0" vertical="bottom"/>
    </xf>
    <xf borderId="19" fillId="0" fontId="8" numFmtId="0" xfId="0" applyAlignment="1" applyBorder="1" applyFont="1">
      <alignment vertical="bottom"/>
    </xf>
    <xf borderId="20" fillId="0" fontId="8" numFmtId="0" xfId="0" applyAlignment="1" applyBorder="1" applyFont="1">
      <alignment vertical="bottom"/>
    </xf>
    <xf borderId="21" fillId="4" fontId="8" numFmtId="0" xfId="0" applyAlignment="1" applyBorder="1" applyFont="1">
      <alignment vertical="bottom"/>
    </xf>
    <xf borderId="20" fillId="0" fontId="8" numFmtId="0" xfId="0" applyAlignment="1" applyBorder="1" applyFont="1">
      <alignment readingOrder="0" vertical="bottom"/>
    </xf>
    <xf borderId="22" fillId="0" fontId="8" numFmtId="0" xfId="0" applyAlignment="1" applyBorder="1" applyFont="1">
      <alignment readingOrder="0" vertical="bottom"/>
    </xf>
    <xf borderId="23" fillId="0" fontId="8" numFmtId="0" xfId="0" applyAlignment="1" applyBorder="1" applyFont="1">
      <alignment readingOrder="0" vertical="bottom"/>
    </xf>
    <xf borderId="24" fillId="3" fontId="8" numFmtId="0" xfId="0" applyAlignment="1" applyBorder="1" applyFont="1">
      <alignment readingOrder="0" vertical="bottom"/>
    </xf>
    <xf borderId="23" fillId="4" fontId="8" numFmtId="0" xfId="0" applyAlignment="1" applyBorder="1" applyFont="1">
      <alignment vertical="bottom"/>
    </xf>
    <xf borderId="24" fillId="4" fontId="8" numFmtId="0" xfId="0" applyAlignment="1" applyBorder="1" applyFont="1">
      <alignment readingOrder="0" vertical="bottom"/>
    </xf>
    <xf borderId="23" fillId="4" fontId="8" numFmtId="0" xfId="0" applyAlignment="1" applyBorder="1" applyFont="1">
      <alignment readingOrder="0" vertical="bottom"/>
    </xf>
    <xf borderId="24" fillId="0" fontId="8" numFmtId="0" xfId="0" applyAlignment="1" applyBorder="1" applyFont="1">
      <alignment readingOrder="0" vertical="bottom"/>
    </xf>
    <xf borderId="23" fillId="0" fontId="8" numFmtId="0" xfId="0" applyAlignment="1" applyBorder="1" applyFont="1">
      <alignment vertical="bottom"/>
    </xf>
    <xf borderId="24" fillId="0" fontId="8" numFmtId="0" xfId="0" applyAlignment="1" applyBorder="1" applyFont="1">
      <alignment vertical="bottom"/>
    </xf>
    <xf borderId="1" fillId="7" fontId="1" numFmtId="0" xfId="0" applyAlignment="1" applyBorder="1" applyFill="1" applyFont="1">
      <alignment horizontal="center" readingOrder="0" vertical="bottom"/>
    </xf>
    <xf borderId="24" fillId="4" fontId="8" numFmtId="0" xfId="0" applyAlignment="1" applyBorder="1" applyFont="1">
      <alignment vertical="bottom"/>
    </xf>
    <xf borderId="19" fillId="4" fontId="8" numFmtId="0" xfId="0" applyAlignment="1" applyBorder="1" applyFont="1">
      <alignment readingOrder="0" vertical="bottom"/>
    </xf>
    <xf borderId="19" fillId="4" fontId="8" numFmtId="0" xfId="0" applyAlignment="1" applyBorder="1" applyFont="1">
      <alignment vertical="bottom"/>
    </xf>
    <xf borderId="20" fillId="4" fontId="8" numFmtId="0" xfId="0" applyAlignment="1" applyBorder="1" applyFont="1">
      <alignment vertical="bottom"/>
    </xf>
    <xf borderId="25" fillId="0" fontId="8" numFmtId="0" xfId="0" applyAlignment="1" applyBorder="1" applyFont="1">
      <alignment vertical="bottom"/>
    </xf>
    <xf borderId="26" fillId="0" fontId="8" numFmtId="0" xfId="0" applyAlignment="1" applyBorder="1" applyFont="1">
      <alignment vertical="bottom"/>
    </xf>
    <xf borderId="27" fillId="4" fontId="8" numFmtId="0" xfId="0" applyAlignment="1" applyBorder="1" applyFont="1">
      <alignment readingOrder="0" vertical="bottom"/>
    </xf>
    <xf borderId="26" fillId="4" fontId="8" numFmtId="0" xfId="0" applyAlignment="1" applyBorder="1" applyFont="1">
      <alignment vertical="bottom"/>
    </xf>
    <xf borderId="27" fillId="0" fontId="8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5" width="7.75"/>
    <col customWidth="1" hidden="1" min="6" max="7" width="7.75"/>
    <col customWidth="1" min="8" max="13" width="7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5" t="s">
        <v>2</v>
      </c>
      <c r="C2" s="3"/>
      <c r="D2" s="5" t="s">
        <v>3</v>
      </c>
      <c r="E2" s="3"/>
      <c r="F2" s="5" t="s">
        <v>4</v>
      </c>
      <c r="G2" s="3"/>
      <c r="H2" s="5" t="s">
        <v>3</v>
      </c>
      <c r="I2" s="3"/>
      <c r="J2" s="5" t="s">
        <v>2</v>
      </c>
      <c r="K2" s="3"/>
      <c r="L2" s="5" t="s">
        <v>5</v>
      </c>
      <c r="M2" s="3"/>
      <c r="N2" s="6" t="s">
        <v>6</v>
      </c>
      <c r="O2" s="7" t="s">
        <v>7</v>
      </c>
      <c r="P2" s="8"/>
    </row>
    <row r="3">
      <c r="A3" s="9"/>
      <c r="B3" s="10" t="s">
        <v>8</v>
      </c>
      <c r="C3" s="11"/>
      <c r="D3" s="10" t="s">
        <v>9</v>
      </c>
      <c r="E3" s="11"/>
      <c r="F3" s="9"/>
      <c r="G3" s="11"/>
      <c r="H3" s="10" t="s">
        <v>9</v>
      </c>
      <c r="I3" s="11"/>
      <c r="J3" s="10" t="s">
        <v>8</v>
      </c>
      <c r="K3" s="11"/>
      <c r="L3" s="10" t="s">
        <v>8</v>
      </c>
      <c r="M3" s="11"/>
      <c r="N3" s="12"/>
      <c r="O3" s="13"/>
      <c r="P3" s="8"/>
    </row>
    <row r="4">
      <c r="A4" s="14"/>
      <c r="B4" s="15" t="s">
        <v>10</v>
      </c>
      <c r="C4" s="16"/>
      <c r="D4" s="15" t="s">
        <v>11</v>
      </c>
      <c r="E4" s="16"/>
      <c r="F4" s="14"/>
      <c r="G4" s="16"/>
      <c r="H4" s="15" t="s">
        <v>11</v>
      </c>
      <c r="I4" s="16"/>
      <c r="J4" s="15" t="s">
        <v>12</v>
      </c>
      <c r="K4" s="16"/>
      <c r="L4" s="15" t="s">
        <v>13</v>
      </c>
      <c r="M4" s="16"/>
      <c r="N4" s="17"/>
      <c r="O4" s="18"/>
      <c r="P4" s="8"/>
    </row>
    <row r="5">
      <c r="A5" s="19" t="s">
        <v>14</v>
      </c>
      <c r="B5" s="20" t="s">
        <v>15</v>
      </c>
      <c r="C5" s="21">
        <v>15.0</v>
      </c>
      <c r="D5" s="20" t="s">
        <v>15</v>
      </c>
      <c r="E5" s="21">
        <v>15.0</v>
      </c>
      <c r="F5" s="22" t="s">
        <v>15</v>
      </c>
      <c r="G5" s="23"/>
      <c r="H5" s="20" t="s">
        <v>15</v>
      </c>
      <c r="I5" s="23">
        <v>15.0</v>
      </c>
      <c r="J5" s="20" t="s">
        <v>15</v>
      </c>
      <c r="K5" s="23">
        <v>15.0</v>
      </c>
      <c r="L5" s="20" t="s">
        <v>15</v>
      </c>
      <c r="M5" s="23">
        <v>20.0</v>
      </c>
      <c r="N5" s="24"/>
      <c r="O5" s="25"/>
    </row>
    <row r="6">
      <c r="A6" s="26" t="s">
        <v>16</v>
      </c>
      <c r="B6" s="27"/>
      <c r="C6" s="28"/>
      <c r="D6" s="27">
        <v>1.0</v>
      </c>
      <c r="E6" s="29">
        <v>15.0</v>
      </c>
      <c r="F6" s="30"/>
      <c r="G6" s="28"/>
      <c r="H6" s="27">
        <v>1.0</v>
      </c>
      <c r="I6" s="29">
        <v>15.0</v>
      </c>
      <c r="J6" s="30"/>
      <c r="K6" s="31"/>
      <c r="L6" s="27">
        <v>2.0</v>
      </c>
      <c r="M6" s="29">
        <v>18.0</v>
      </c>
      <c r="N6" s="32">
        <f>C6+E6+I6+K6+M6</f>
        <v>48</v>
      </c>
      <c r="O6" s="33">
        <v>1.0</v>
      </c>
    </row>
    <row r="7">
      <c r="A7" s="34" t="s">
        <v>17</v>
      </c>
      <c r="B7" s="35">
        <v>1.0</v>
      </c>
      <c r="C7" s="36">
        <v>15.0</v>
      </c>
      <c r="D7" s="35">
        <v>2.0</v>
      </c>
      <c r="E7" s="36">
        <v>13.5</v>
      </c>
      <c r="F7" s="37"/>
      <c r="G7" s="38"/>
      <c r="H7" s="39">
        <v>2.0</v>
      </c>
      <c r="I7" s="40">
        <v>13.5</v>
      </c>
      <c r="J7" s="39">
        <v>1.0</v>
      </c>
      <c r="K7" s="36">
        <v>15.0</v>
      </c>
      <c r="L7" s="39"/>
      <c r="M7" s="40"/>
      <c r="N7" s="32">
        <f>C7+E7+K7</f>
        <v>43.5</v>
      </c>
      <c r="O7" s="40">
        <v>2.0</v>
      </c>
    </row>
    <row r="8">
      <c r="A8" s="34" t="s">
        <v>18</v>
      </c>
      <c r="B8" s="35"/>
      <c r="C8" s="38"/>
      <c r="D8" s="35">
        <v>3.0</v>
      </c>
      <c r="E8" s="36">
        <v>12.6</v>
      </c>
      <c r="F8" s="41"/>
      <c r="G8" s="38"/>
      <c r="H8" s="35">
        <v>3.0</v>
      </c>
      <c r="I8" s="36">
        <v>12.6</v>
      </c>
      <c r="J8" s="41"/>
      <c r="K8" s="42"/>
      <c r="L8" s="35">
        <v>3.0</v>
      </c>
      <c r="M8" s="36">
        <v>16.8</v>
      </c>
      <c r="N8" s="32">
        <f t="shared" ref="N8:N9" si="1">C8+E8+I8+K8+M8</f>
        <v>42</v>
      </c>
      <c r="O8" s="40">
        <v>3.0</v>
      </c>
    </row>
    <row r="9">
      <c r="A9" s="26" t="s">
        <v>19</v>
      </c>
      <c r="B9" s="27"/>
      <c r="C9" s="28"/>
      <c r="D9" s="27"/>
      <c r="E9" s="28"/>
      <c r="F9" s="30"/>
      <c r="G9" s="28"/>
      <c r="H9" s="27"/>
      <c r="I9" s="28"/>
      <c r="J9" s="30"/>
      <c r="K9" s="31"/>
      <c r="L9" s="27">
        <v>1.0</v>
      </c>
      <c r="M9" s="33">
        <v>20.0</v>
      </c>
      <c r="N9" s="32">
        <f t="shared" si="1"/>
        <v>20</v>
      </c>
      <c r="O9" s="33">
        <v>4.0</v>
      </c>
    </row>
    <row r="10">
      <c r="A10" s="43" t="s">
        <v>20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</row>
    <row r="11">
      <c r="A11" s="4" t="s">
        <v>1</v>
      </c>
      <c r="B11" s="5" t="s">
        <v>2</v>
      </c>
      <c r="C11" s="3"/>
      <c r="D11" s="5" t="s">
        <v>3</v>
      </c>
      <c r="E11" s="3"/>
      <c r="F11" s="5" t="s">
        <v>4</v>
      </c>
      <c r="G11" s="3"/>
      <c r="H11" s="5" t="s">
        <v>3</v>
      </c>
      <c r="I11" s="3"/>
      <c r="J11" s="5" t="s">
        <v>2</v>
      </c>
      <c r="K11" s="3"/>
      <c r="L11" s="5" t="s">
        <v>5</v>
      </c>
      <c r="M11" s="3"/>
      <c r="N11" s="6" t="s">
        <v>6</v>
      </c>
      <c r="O11" s="7" t="s">
        <v>7</v>
      </c>
    </row>
    <row r="12">
      <c r="A12" s="9"/>
      <c r="B12" s="10" t="s">
        <v>8</v>
      </c>
      <c r="C12" s="11"/>
      <c r="D12" s="10" t="s">
        <v>9</v>
      </c>
      <c r="E12" s="11"/>
      <c r="F12" s="9"/>
      <c r="G12" s="11"/>
      <c r="H12" s="10" t="s">
        <v>9</v>
      </c>
      <c r="I12" s="11"/>
      <c r="J12" s="10" t="s">
        <v>8</v>
      </c>
      <c r="K12" s="11"/>
      <c r="L12" s="10" t="s">
        <v>8</v>
      </c>
      <c r="M12" s="11"/>
      <c r="N12" s="12"/>
      <c r="O12" s="13"/>
    </row>
    <row r="13">
      <c r="A13" s="14"/>
      <c r="B13" s="15" t="s">
        <v>10</v>
      </c>
      <c r="C13" s="16"/>
      <c r="D13" s="15" t="s">
        <v>11</v>
      </c>
      <c r="E13" s="16"/>
      <c r="F13" s="14"/>
      <c r="G13" s="16"/>
      <c r="H13" s="15" t="s">
        <v>11</v>
      </c>
      <c r="I13" s="16"/>
      <c r="J13" s="15" t="s">
        <v>12</v>
      </c>
      <c r="K13" s="16"/>
      <c r="L13" s="15" t="s">
        <v>13</v>
      </c>
      <c r="M13" s="16"/>
      <c r="N13" s="17"/>
      <c r="O13" s="18"/>
    </row>
    <row r="14">
      <c r="A14" s="19" t="s">
        <v>14</v>
      </c>
      <c r="B14" s="20" t="s">
        <v>15</v>
      </c>
      <c r="C14" s="21">
        <v>15.0</v>
      </c>
      <c r="D14" s="20" t="s">
        <v>15</v>
      </c>
      <c r="E14" s="21">
        <v>15.0</v>
      </c>
      <c r="F14" s="22" t="s">
        <v>15</v>
      </c>
      <c r="G14" s="23"/>
      <c r="H14" s="20" t="s">
        <v>15</v>
      </c>
      <c r="I14" s="23">
        <v>15.0</v>
      </c>
      <c r="J14" s="20" t="s">
        <v>15</v>
      </c>
      <c r="K14" s="23">
        <v>15.0</v>
      </c>
      <c r="L14" s="20" t="s">
        <v>15</v>
      </c>
      <c r="M14" s="23">
        <v>20.0</v>
      </c>
      <c r="N14" s="24"/>
      <c r="O14" s="25"/>
    </row>
    <row r="15">
      <c r="A15" s="34" t="s">
        <v>21</v>
      </c>
      <c r="B15" s="35">
        <v>2.0</v>
      </c>
      <c r="C15" s="38">
        <f>(C14*90)/100</f>
        <v>13.5</v>
      </c>
      <c r="D15" s="35"/>
      <c r="E15" s="38"/>
      <c r="F15" s="41"/>
      <c r="G15" s="38"/>
      <c r="H15" s="39"/>
      <c r="I15" s="38"/>
      <c r="J15" s="37"/>
      <c r="K15" s="44"/>
      <c r="L15" s="39">
        <v>2.0</v>
      </c>
      <c r="M15" s="38">
        <v>18.0</v>
      </c>
      <c r="N15" s="32">
        <f t="shared" ref="N15:N22" si="2">C15+E15+I15+K15+M15</f>
        <v>31.5</v>
      </c>
      <c r="O15" s="40">
        <v>1.0</v>
      </c>
    </row>
    <row r="16">
      <c r="A16" s="26" t="s">
        <v>22</v>
      </c>
      <c r="B16" s="27"/>
      <c r="C16" s="28"/>
      <c r="D16" s="27"/>
      <c r="E16" s="28"/>
      <c r="F16" s="30"/>
      <c r="G16" s="28"/>
      <c r="H16" s="45"/>
      <c r="I16" s="28"/>
      <c r="J16" s="46"/>
      <c r="K16" s="47"/>
      <c r="L16" s="45">
        <v>1.0</v>
      </c>
      <c r="M16" s="28">
        <v>20.0</v>
      </c>
      <c r="N16" s="32">
        <f t="shared" si="2"/>
        <v>20</v>
      </c>
      <c r="O16" s="33">
        <v>2.0</v>
      </c>
    </row>
    <row r="17">
      <c r="A17" s="26" t="s">
        <v>23</v>
      </c>
      <c r="B17" s="27"/>
      <c r="C17" s="28"/>
      <c r="D17" s="27"/>
      <c r="E17" s="28"/>
      <c r="F17" s="30"/>
      <c r="G17" s="28"/>
      <c r="H17" s="45"/>
      <c r="I17" s="28"/>
      <c r="J17" s="46"/>
      <c r="K17" s="47"/>
      <c r="L17" s="45">
        <v>3.0</v>
      </c>
      <c r="M17" s="28">
        <v>16.8</v>
      </c>
      <c r="N17" s="32">
        <f t="shared" si="2"/>
        <v>16.8</v>
      </c>
      <c r="O17" s="33">
        <v>3.0</v>
      </c>
    </row>
    <row r="18">
      <c r="A18" s="26" t="s">
        <v>24</v>
      </c>
      <c r="B18" s="27"/>
      <c r="C18" s="28"/>
      <c r="D18" s="27"/>
      <c r="E18" s="28"/>
      <c r="F18" s="30"/>
      <c r="G18" s="28"/>
      <c r="H18" s="45"/>
      <c r="I18" s="28"/>
      <c r="J18" s="46"/>
      <c r="K18" s="47"/>
      <c r="L18" s="45">
        <v>4.0</v>
      </c>
      <c r="M18" s="28">
        <v>15.8</v>
      </c>
      <c r="N18" s="32">
        <f t="shared" si="2"/>
        <v>15.8</v>
      </c>
      <c r="O18" s="33">
        <v>4.0</v>
      </c>
    </row>
    <row r="19">
      <c r="A19" s="26" t="s">
        <v>25</v>
      </c>
      <c r="B19" s="27">
        <v>1.0</v>
      </c>
      <c r="C19" s="28">
        <v>15.0</v>
      </c>
      <c r="D19" s="27"/>
      <c r="E19" s="28"/>
      <c r="F19" s="46"/>
      <c r="G19" s="28"/>
      <c r="H19" s="30"/>
      <c r="I19" s="31"/>
      <c r="J19" s="30"/>
      <c r="K19" s="31"/>
      <c r="L19" s="30"/>
      <c r="M19" s="31"/>
      <c r="N19" s="32">
        <f t="shared" si="2"/>
        <v>15</v>
      </c>
      <c r="O19" s="33">
        <v>5.0</v>
      </c>
    </row>
    <row r="20">
      <c r="A20" s="26" t="s">
        <v>26</v>
      </c>
      <c r="B20" s="27"/>
      <c r="C20" s="28"/>
      <c r="D20" s="27"/>
      <c r="E20" s="28"/>
      <c r="F20" s="30"/>
      <c r="G20" s="28"/>
      <c r="H20" s="45"/>
      <c r="I20" s="28"/>
      <c r="J20" s="46"/>
      <c r="K20" s="47"/>
      <c r="L20" s="45">
        <v>5.0</v>
      </c>
      <c r="M20" s="28">
        <v>15.0</v>
      </c>
      <c r="N20" s="32">
        <f t="shared" si="2"/>
        <v>15</v>
      </c>
      <c r="O20" s="33">
        <v>5.0</v>
      </c>
    </row>
    <row r="21">
      <c r="A21" s="26" t="s">
        <v>27</v>
      </c>
      <c r="B21" s="27"/>
      <c r="C21" s="28"/>
      <c r="D21" s="27"/>
      <c r="E21" s="28"/>
      <c r="F21" s="30"/>
      <c r="G21" s="28"/>
      <c r="H21" s="45"/>
      <c r="I21" s="28"/>
      <c r="J21" s="46"/>
      <c r="K21" s="47"/>
      <c r="L21" s="45">
        <v>6.0</v>
      </c>
      <c r="M21" s="28">
        <v>14.2</v>
      </c>
      <c r="N21" s="32">
        <f t="shared" si="2"/>
        <v>14.2</v>
      </c>
      <c r="O21" s="33">
        <v>6.0</v>
      </c>
    </row>
    <row r="22">
      <c r="A22" s="48"/>
      <c r="B22" s="49"/>
      <c r="C22" s="50"/>
      <c r="D22" s="51"/>
      <c r="E22" s="50"/>
      <c r="F22" s="51"/>
      <c r="G22" s="50"/>
      <c r="H22" s="49"/>
      <c r="I22" s="52"/>
      <c r="J22" s="49"/>
      <c r="K22" s="52"/>
      <c r="L22" s="49"/>
      <c r="M22" s="52"/>
      <c r="N22" s="32">
        <f t="shared" si="2"/>
        <v>0</v>
      </c>
      <c r="O22" s="52"/>
    </row>
  </sheetData>
  <mergeCells count="40">
    <mergeCell ref="H12:I12"/>
    <mergeCell ref="J12:K12"/>
    <mergeCell ref="F11:G13"/>
    <mergeCell ref="B13:C13"/>
    <mergeCell ref="D13:E13"/>
    <mergeCell ref="H13:I13"/>
    <mergeCell ref="J13:K13"/>
    <mergeCell ref="A10:O10"/>
    <mergeCell ref="H11:I11"/>
    <mergeCell ref="J11:K11"/>
    <mergeCell ref="L11:M11"/>
    <mergeCell ref="N11:N13"/>
    <mergeCell ref="O11:O13"/>
    <mergeCell ref="L12:M12"/>
    <mergeCell ref="L13:M13"/>
    <mergeCell ref="L2:M2"/>
    <mergeCell ref="N2:N4"/>
    <mergeCell ref="L3:M3"/>
    <mergeCell ref="L4:M4"/>
    <mergeCell ref="B2:C2"/>
    <mergeCell ref="B3:C3"/>
    <mergeCell ref="A11:A13"/>
    <mergeCell ref="B11:C11"/>
    <mergeCell ref="B12:C12"/>
    <mergeCell ref="H2:I2"/>
    <mergeCell ref="H3:I3"/>
    <mergeCell ref="D3:E3"/>
    <mergeCell ref="B4:C4"/>
    <mergeCell ref="D4:E4"/>
    <mergeCell ref="H4:I4"/>
    <mergeCell ref="J4:K4"/>
    <mergeCell ref="A1:O1"/>
    <mergeCell ref="A2:A4"/>
    <mergeCell ref="D2:E2"/>
    <mergeCell ref="F2:G4"/>
    <mergeCell ref="J2:K2"/>
    <mergeCell ref="O2:O4"/>
    <mergeCell ref="J3:K3"/>
    <mergeCell ref="D11:E11"/>
    <mergeCell ref="D12:E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5" width="7.75"/>
    <col customWidth="1" hidden="1" min="6" max="7" width="7.75"/>
    <col customWidth="1" min="8" max="13" width="7.75"/>
  </cols>
  <sheetData>
    <row r="1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5" t="s">
        <v>2</v>
      </c>
      <c r="C2" s="3"/>
      <c r="D2" s="5" t="s">
        <v>3</v>
      </c>
      <c r="E2" s="3"/>
      <c r="F2" s="5" t="s">
        <v>4</v>
      </c>
      <c r="G2" s="3"/>
      <c r="H2" s="5" t="s">
        <v>3</v>
      </c>
      <c r="I2" s="3"/>
      <c r="J2" s="5" t="s">
        <v>2</v>
      </c>
      <c r="K2" s="3"/>
      <c r="L2" s="5" t="s">
        <v>5</v>
      </c>
      <c r="M2" s="3"/>
      <c r="N2" s="6" t="s">
        <v>6</v>
      </c>
      <c r="O2" s="7" t="s">
        <v>7</v>
      </c>
      <c r="P2" s="8"/>
    </row>
    <row r="3">
      <c r="A3" s="9"/>
      <c r="B3" s="10" t="s">
        <v>8</v>
      </c>
      <c r="C3" s="11"/>
      <c r="D3" s="10" t="s">
        <v>9</v>
      </c>
      <c r="E3" s="11"/>
      <c r="F3" s="9"/>
      <c r="G3" s="11"/>
      <c r="H3" s="10" t="s">
        <v>9</v>
      </c>
      <c r="I3" s="11"/>
      <c r="J3" s="10" t="s">
        <v>8</v>
      </c>
      <c r="K3" s="11"/>
      <c r="L3" s="10" t="s">
        <v>8</v>
      </c>
      <c r="M3" s="11"/>
      <c r="N3" s="12"/>
      <c r="O3" s="13"/>
      <c r="P3" s="8"/>
    </row>
    <row r="4">
      <c r="A4" s="14"/>
      <c r="B4" s="15" t="s">
        <v>10</v>
      </c>
      <c r="C4" s="16"/>
      <c r="D4" s="15" t="s">
        <v>11</v>
      </c>
      <c r="E4" s="16"/>
      <c r="F4" s="14"/>
      <c r="G4" s="16"/>
      <c r="H4" s="15" t="s">
        <v>11</v>
      </c>
      <c r="I4" s="16"/>
      <c r="J4" s="15" t="s">
        <v>12</v>
      </c>
      <c r="K4" s="16"/>
      <c r="L4" s="15" t="s">
        <v>13</v>
      </c>
      <c r="M4" s="16"/>
      <c r="N4" s="17"/>
      <c r="O4" s="18"/>
      <c r="P4" s="8"/>
    </row>
    <row r="5">
      <c r="A5" s="19" t="s">
        <v>14</v>
      </c>
      <c r="B5" s="20" t="s">
        <v>15</v>
      </c>
      <c r="C5" s="21">
        <v>15.0</v>
      </c>
      <c r="D5" s="20" t="s">
        <v>15</v>
      </c>
      <c r="E5" s="21">
        <v>15.0</v>
      </c>
      <c r="F5" s="22" t="s">
        <v>15</v>
      </c>
      <c r="G5" s="23"/>
      <c r="H5" s="20" t="s">
        <v>15</v>
      </c>
      <c r="I5" s="23">
        <v>15.0</v>
      </c>
      <c r="J5" s="20" t="s">
        <v>15</v>
      </c>
      <c r="K5" s="23">
        <v>15.0</v>
      </c>
      <c r="L5" s="20" t="s">
        <v>15</v>
      </c>
      <c r="M5" s="23">
        <v>20.0</v>
      </c>
      <c r="N5" s="24"/>
      <c r="O5" s="25"/>
    </row>
    <row r="6">
      <c r="A6" s="34" t="s">
        <v>29</v>
      </c>
      <c r="B6" s="35">
        <v>1.0</v>
      </c>
      <c r="C6" s="38">
        <v>15.0</v>
      </c>
      <c r="D6" s="35">
        <v>1.0</v>
      </c>
      <c r="E6" s="38">
        <v>15.0</v>
      </c>
      <c r="F6" s="37"/>
      <c r="G6" s="38"/>
      <c r="H6" s="39">
        <v>1.0</v>
      </c>
      <c r="I6" s="38">
        <v>15.0</v>
      </c>
      <c r="J6" s="39">
        <v>4.0</v>
      </c>
      <c r="K6" s="38">
        <v>11.85</v>
      </c>
      <c r="L6" s="39">
        <v>2.0</v>
      </c>
      <c r="M6" s="38">
        <v>18.0</v>
      </c>
      <c r="N6" s="32">
        <f t="shared" ref="N6:N13" si="1">C6+E6+I6+K6+M6</f>
        <v>74.85</v>
      </c>
      <c r="O6" s="40">
        <v>1.0</v>
      </c>
    </row>
    <row r="7">
      <c r="A7" s="26" t="s">
        <v>30</v>
      </c>
      <c r="B7" s="27"/>
      <c r="C7" s="28"/>
      <c r="D7" s="27">
        <v>2.0</v>
      </c>
      <c r="E7" s="28">
        <v>13.5</v>
      </c>
      <c r="F7" s="30"/>
      <c r="G7" s="28"/>
      <c r="H7" s="27">
        <v>2.0</v>
      </c>
      <c r="I7" s="28">
        <v>13.5</v>
      </c>
      <c r="J7" s="27">
        <v>3.0</v>
      </c>
      <c r="K7" s="33">
        <v>12.6</v>
      </c>
      <c r="L7" s="30"/>
      <c r="M7" s="31"/>
      <c r="N7" s="32">
        <f t="shared" si="1"/>
        <v>39.6</v>
      </c>
      <c r="O7" s="33">
        <v>2.0</v>
      </c>
    </row>
    <row r="8">
      <c r="A8" s="34" t="s">
        <v>31</v>
      </c>
      <c r="B8" s="35"/>
      <c r="C8" s="38"/>
      <c r="D8" s="35">
        <v>3.0</v>
      </c>
      <c r="E8" s="38">
        <v>12.6</v>
      </c>
      <c r="F8" s="41"/>
      <c r="G8" s="38"/>
      <c r="H8" s="35">
        <v>3.0</v>
      </c>
      <c r="I8" s="38">
        <v>12.6</v>
      </c>
      <c r="J8" s="41"/>
      <c r="K8" s="42"/>
      <c r="L8" s="41"/>
      <c r="M8" s="42"/>
      <c r="N8" s="32">
        <f t="shared" si="1"/>
        <v>25.2</v>
      </c>
      <c r="O8" s="40">
        <v>3.0</v>
      </c>
    </row>
    <row r="9">
      <c r="A9" s="26" t="s">
        <v>32</v>
      </c>
      <c r="B9" s="27"/>
      <c r="C9" s="28"/>
      <c r="D9" s="27"/>
      <c r="E9" s="28"/>
      <c r="F9" s="30"/>
      <c r="G9" s="28"/>
      <c r="H9" s="27"/>
      <c r="I9" s="28"/>
      <c r="J9" s="30"/>
      <c r="K9" s="31"/>
      <c r="L9" s="27">
        <v>1.0</v>
      </c>
      <c r="M9" s="33">
        <v>20.0</v>
      </c>
      <c r="N9" s="32">
        <f t="shared" si="1"/>
        <v>20</v>
      </c>
      <c r="O9" s="33">
        <v>4.0</v>
      </c>
    </row>
    <row r="10">
      <c r="A10" s="26" t="s">
        <v>33</v>
      </c>
      <c r="B10" s="27"/>
      <c r="C10" s="28"/>
      <c r="D10" s="27"/>
      <c r="E10" s="28"/>
      <c r="F10" s="30"/>
      <c r="G10" s="28"/>
      <c r="H10" s="27"/>
      <c r="I10" s="28"/>
      <c r="J10" s="30"/>
      <c r="K10" s="31"/>
      <c r="L10" s="27">
        <v>3.0</v>
      </c>
      <c r="M10" s="33">
        <v>16.8</v>
      </c>
      <c r="N10" s="32">
        <f t="shared" si="1"/>
        <v>16.8</v>
      </c>
      <c r="O10" s="33">
        <v>5.0</v>
      </c>
    </row>
    <row r="11">
      <c r="A11" s="26" t="s">
        <v>34</v>
      </c>
      <c r="B11" s="27"/>
      <c r="C11" s="28"/>
      <c r="D11" s="27"/>
      <c r="E11" s="28"/>
      <c r="F11" s="30"/>
      <c r="G11" s="28"/>
      <c r="H11" s="27"/>
      <c r="I11" s="28"/>
      <c r="J11" s="27">
        <v>1.0</v>
      </c>
      <c r="K11" s="33">
        <v>15.0</v>
      </c>
      <c r="L11" s="27"/>
      <c r="M11" s="33"/>
      <c r="N11" s="32">
        <f t="shared" si="1"/>
        <v>15</v>
      </c>
      <c r="O11" s="33">
        <v>6.0</v>
      </c>
    </row>
    <row r="12">
      <c r="A12" s="26" t="s">
        <v>35</v>
      </c>
      <c r="B12" s="27"/>
      <c r="C12" s="28"/>
      <c r="D12" s="27"/>
      <c r="E12" s="28"/>
      <c r="F12" s="30"/>
      <c r="G12" s="28"/>
      <c r="H12" s="27"/>
      <c r="I12" s="28"/>
      <c r="J12" s="27">
        <v>2.0</v>
      </c>
      <c r="K12" s="33">
        <v>13.5</v>
      </c>
      <c r="L12" s="27"/>
      <c r="M12" s="33"/>
      <c r="N12" s="32">
        <f t="shared" si="1"/>
        <v>13.5</v>
      </c>
      <c r="O12" s="33">
        <v>7.0</v>
      </c>
    </row>
    <row r="13">
      <c r="A13" s="26" t="s">
        <v>36</v>
      </c>
      <c r="B13" s="27"/>
      <c r="C13" s="28"/>
      <c r="D13" s="27"/>
      <c r="E13" s="28"/>
      <c r="F13" s="30"/>
      <c r="G13" s="28"/>
      <c r="H13" s="27"/>
      <c r="I13" s="28"/>
      <c r="J13" s="27">
        <v>5.0</v>
      </c>
      <c r="K13" s="33">
        <v>11.25</v>
      </c>
      <c r="L13" s="27"/>
      <c r="M13" s="33"/>
      <c r="N13" s="32">
        <f t="shared" si="1"/>
        <v>11.25</v>
      </c>
      <c r="O13" s="33">
        <v>8.0</v>
      </c>
    </row>
    <row r="14">
      <c r="A14" s="43" t="s">
        <v>37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>
      <c r="A15" s="4" t="s">
        <v>1</v>
      </c>
      <c r="B15" s="5" t="s">
        <v>2</v>
      </c>
      <c r="C15" s="3"/>
      <c r="D15" s="5" t="s">
        <v>3</v>
      </c>
      <c r="E15" s="3"/>
      <c r="F15" s="5" t="s">
        <v>4</v>
      </c>
      <c r="G15" s="3"/>
      <c r="H15" s="5" t="s">
        <v>3</v>
      </c>
      <c r="I15" s="3"/>
      <c r="J15" s="5" t="s">
        <v>2</v>
      </c>
      <c r="K15" s="3"/>
      <c r="L15" s="5" t="s">
        <v>5</v>
      </c>
      <c r="M15" s="3"/>
      <c r="N15" s="6" t="s">
        <v>6</v>
      </c>
      <c r="O15" s="7" t="s">
        <v>7</v>
      </c>
    </row>
    <row r="16">
      <c r="A16" s="9"/>
      <c r="B16" s="10" t="s">
        <v>8</v>
      </c>
      <c r="C16" s="11"/>
      <c r="D16" s="10" t="s">
        <v>9</v>
      </c>
      <c r="E16" s="11"/>
      <c r="F16" s="9"/>
      <c r="G16" s="11"/>
      <c r="H16" s="10" t="s">
        <v>9</v>
      </c>
      <c r="I16" s="11"/>
      <c r="J16" s="10" t="s">
        <v>8</v>
      </c>
      <c r="K16" s="11"/>
      <c r="L16" s="10" t="s">
        <v>8</v>
      </c>
      <c r="M16" s="11"/>
      <c r="N16" s="12"/>
      <c r="O16" s="13"/>
    </row>
    <row r="17">
      <c r="A17" s="14"/>
      <c r="B17" s="15" t="s">
        <v>10</v>
      </c>
      <c r="C17" s="16"/>
      <c r="D17" s="15" t="s">
        <v>11</v>
      </c>
      <c r="E17" s="16"/>
      <c r="F17" s="14"/>
      <c r="G17" s="16"/>
      <c r="H17" s="15" t="s">
        <v>11</v>
      </c>
      <c r="I17" s="16"/>
      <c r="J17" s="15" t="s">
        <v>12</v>
      </c>
      <c r="K17" s="16"/>
      <c r="L17" s="15" t="s">
        <v>13</v>
      </c>
      <c r="M17" s="16"/>
      <c r="N17" s="17"/>
      <c r="O17" s="18"/>
    </row>
    <row r="18">
      <c r="A18" s="19" t="s">
        <v>14</v>
      </c>
      <c r="B18" s="20" t="s">
        <v>15</v>
      </c>
      <c r="C18" s="21">
        <v>15.0</v>
      </c>
      <c r="D18" s="20" t="s">
        <v>15</v>
      </c>
      <c r="E18" s="21">
        <v>15.0</v>
      </c>
      <c r="F18" s="22" t="s">
        <v>15</v>
      </c>
      <c r="G18" s="23"/>
      <c r="H18" s="20" t="s">
        <v>15</v>
      </c>
      <c r="I18" s="23">
        <v>15.0</v>
      </c>
      <c r="J18" s="20" t="s">
        <v>15</v>
      </c>
      <c r="K18" s="23">
        <v>15.0</v>
      </c>
      <c r="L18" s="20" t="s">
        <v>15</v>
      </c>
      <c r="M18" s="23">
        <v>20.0</v>
      </c>
      <c r="N18" s="24"/>
      <c r="O18" s="25"/>
    </row>
    <row r="19">
      <c r="A19" s="26" t="s">
        <v>38</v>
      </c>
      <c r="B19" s="27">
        <v>3.0</v>
      </c>
      <c r="C19" s="36">
        <f>(C18*84)/100</f>
        <v>12.6</v>
      </c>
      <c r="D19" s="45">
        <v>3.0</v>
      </c>
      <c r="E19" s="29">
        <v>12.6</v>
      </c>
      <c r="F19" s="46"/>
      <c r="G19" s="28"/>
      <c r="H19" s="27">
        <v>3.0</v>
      </c>
      <c r="I19" s="29">
        <v>12.6</v>
      </c>
      <c r="J19" s="27">
        <v>3.0</v>
      </c>
      <c r="K19" s="33">
        <v>12.6</v>
      </c>
      <c r="L19" s="27">
        <v>8.0</v>
      </c>
      <c r="M19" s="29">
        <v>12.8</v>
      </c>
      <c r="N19" s="32">
        <f>C19+E19+I19+M19</f>
        <v>50.6</v>
      </c>
      <c r="O19" s="33">
        <v>1.0</v>
      </c>
    </row>
    <row r="20">
      <c r="A20" s="34" t="s">
        <v>39</v>
      </c>
      <c r="B20" s="35">
        <v>4.0</v>
      </c>
      <c r="C20" s="36">
        <f>(C18*79)/100</f>
        <v>11.85</v>
      </c>
      <c r="D20" s="39">
        <v>4.0</v>
      </c>
      <c r="E20" s="36">
        <v>11.85</v>
      </c>
      <c r="F20" s="37"/>
      <c r="G20" s="38"/>
      <c r="H20" s="35">
        <v>5.0</v>
      </c>
      <c r="I20" s="36">
        <v>11.25</v>
      </c>
      <c r="J20" s="35">
        <v>5.0</v>
      </c>
      <c r="K20" s="36">
        <v>11.25</v>
      </c>
      <c r="L20" s="35">
        <v>11.0</v>
      </c>
      <c r="M20" s="40">
        <v>11.0</v>
      </c>
      <c r="N20" s="32">
        <f>C20+E20+I20+K20</f>
        <v>46.2</v>
      </c>
      <c r="O20" s="40">
        <v>2.0</v>
      </c>
    </row>
    <row r="21">
      <c r="A21" s="26" t="s">
        <v>40</v>
      </c>
      <c r="B21" s="27"/>
      <c r="C21" s="28"/>
      <c r="D21" s="27">
        <v>2.0</v>
      </c>
      <c r="E21" s="29">
        <v>13.5</v>
      </c>
      <c r="F21" s="30"/>
      <c r="G21" s="28"/>
      <c r="H21" s="45">
        <v>2.0</v>
      </c>
      <c r="I21" s="29">
        <v>13.5</v>
      </c>
      <c r="J21" s="46"/>
      <c r="K21" s="47"/>
      <c r="L21" s="45">
        <v>5.0</v>
      </c>
      <c r="M21" s="29">
        <v>15.0</v>
      </c>
      <c r="N21" s="32">
        <f t="shared" ref="N21:N33" si="2">C21+E21+I21+K21+M21</f>
        <v>42</v>
      </c>
      <c r="O21" s="33">
        <v>3.0</v>
      </c>
    </row>
    <row r="22">
      <c r="A22" s="26" t="s">
        <v>41</v>
      </c>
      <c r="B22" s="27"/>
      <c r="C22" s="38"/>
      <c r="D22" s="45">
        <v>5.0</v>
      </c>
      <c r="E22" s="29">
        <v>11.25</v>
      </c>
      <c r="F22" s="46"/>
      <c r="G22" s="28"/>
      <c r="H22" s="27">
        <v>4.0</v>
      </c>
      <c r="I22" s="29">
        <v>11.85</v>
      </c>
      <c r="J22" s="30"/>
      <c r="K22" s="31"/>
      <c r="L22" s="27">
        <v>10.0</v>
      </c>
      <c r="M22" s="29">
        <v>11.6</v>
      </c>
      <c r="N22" s="32">
        <f t="shared" si="2"/>
        <v>34.7</v>
      </c>
      <c r="O22" s="33">
        <v>4.0</v>
      </c>
    </row>
    <row r="23">
      <c r="A23" s="26" t="s">
        <v>42</v>
      </c>
      <c r="B23" s="27"/>
      <c r="C23" s="28"/>
      <c r="D23" s="27"/>
      <c r="E23" s="28"/>
      <c r="F23" s="30"/>
      <c r="G23" s="28"/>
      <c r="H23" s="45"/>
      <c r="I23" s="28"/>
      <c r="J23" s="45">
        <v>1.0</v>
      </c>
      <c r="K23" s="28">
        <v>15.0</v>
      </c>
      <c r="L23" s="45">
        <v>4.0</v>
      </c>
      <c r="M23" s="28">
        <v>15.8</v>
      </c>
      <c r="N23" s="32">
        <f t="shared" si="2"/>
        <v>30.8</v>
      </c>
      <c r="O23" s="40">
        <v>5.0</v>
      </c>
    </row>
    <row r="24">
      <c r="A24" s="26" t="s">
        <v>43</v>
      </c>
      <c r="B24" s="27"/>
      <c r="C24" s="28"/>
      <c r="D24" s="27">
        <v>1.0</v>
      </c>
      <c r="E24" s="28">
        <v>15.0</v>
      </c>
      <c r="F24" s="30"/>
      <c r="G24" s="28"/>
      <c r="H24" s="45">
        <v>1.0</v>
      </c>
      <c r="I24" s="28">
        <v>15.0</v>
      </c>
      <c r="J24" s="46"/>
      <c r="K24" s="47"/>
      <c r="L24" s="46"/>
      <c r="M24" s="47"/>
      <c r="N24" s="32">
        <f t="shared" si="2"/>
        <v>30</v>
      </c>
      <c r="O24" s="33">
        <v>6.0</v>
      </c>
    </row>
    <row r="25">
      <c r="A25" s="26" t="s">
        <v>44</v>
      </c>
      <c r="B25" s="27"/>
      <c r="C25" s="28"/>
      <c r="D25" s="27"/>
      <c r="E25" s="28"/>
      <c r="F25" s="30"/>
      <c r="G25" s="28"/>
      <c r="H25" s="45"/>
      <c r="I25" s="28"/>
      <c r="J25" s="45">
        <v>2.0</v>
      </c>
      <c r="K25" s="28">
        <v>13.5</v>
      </c>
      <c r="L25" s="45">
        <v>7.0</v>
      </c>
      <c r="M25" s="28">
        <v>13.4</v>
      </c>
      <c r="N25" s="32">
        <f t="shared" si="2"/>
        <v>26.9</v>
      </c>
      <c r="O25" s="33">
        <v>7.0</v>
      </c>
    </row>
    <row r="26">
      <c r="A26" s="26" t="s">
        <v>45</v>
      </c>
      <c r="B26" s="27"/>
      <c r="C26" s="28"/>
      <c r="D26" s="27"/>
      <c r="E26" s="28"/>
      <c r="F26" s="30"/>
      <c r="G26" s="28"/>
      <c r="H26" s="45"/>
      <c r="I26" s="28"/>
      <c r="J26" s="46"/>
      <c r="K26" s="47"/>
      <c r="L26" s="45">
        <v>1.0</v>
      </c>
      <c r="M26" s="28">
        <v>20.0</v>
      </c>
      <c r="N26" s="32">
        <f t="shared" si="2"/>
        <v>20</v>
      </c>
      <c r="O26" s="40">
        <v>8.0</v>
      </c>
    </row>
    <row r="27">
      <c r="A27" s="26" t="s">
        <v>46</v>
      </c>
      <c r="B27" s="27"/>
      <c r="C27" s="28"/>
      <c r="D27" s="27"/>
      <c r="E27" s="28"/>
      <c r="F27" s="30"/>
      <c r="G27" s="28"/>
      <c r="H27" s="45"/>
      <c r="I27" s="28"/>
      <c r="J27" s="46"/>
      <c r="K27" s="47"/>
      <c r="L27" s="45">
        <v>2.0</v>
      </c>
      <c r="M27" s="28">
        <v>18.0</v>
      </c>
      <c r="N27" s="32">
        <f t="shared" si="2"/>
        <v>18</v>
      </c>
      <c r="O27" s="33">
        <v>9.0</v>
      </c>
    </row>
    <row r="28">
      <c r="A28" s="26" t="s">
        <v>47</v>
      </c>
      <c r="B28" s="27"/>
      <c r="C28" s="28"/>
      <c r="D28" s="27"/>
      <c r="E28" s="28"/>
      <c r="F28" s="30"/>
      <c r="G28" s="28"/>
      <c r="H28" s="45"/>
      <c r="I28" s="28"/>
      <c r="J28" s="46"/>
      <c r="K28" s="47"/>
      <c r="L28" s="45">
        <v>3.0</v>
      </c>
      <c r="M28" s="28">
        <v>16.8</v>
      </c>
      <c r="N28" s="32">
        <f t="shared" si="2"/>
        <v>16.8</v>
      </c>
      <c r="O28" s="33">
        <v>10.0</v>
      </c>
    </row>
    <row r="29">
      <c r="A29" s="26" t="s">
        <v>48</v>
      </c>
      <c r="B29" s="27">
        <v>1.0</v>
      </c>
      <c r="C29" s="28">
        <v>15.0</v>
      </c>
      <c r="D29" s="27"/>
      <c r="E29" s="28"/>
      <c r="F29" s="46"/>
      <c r="G29" s="28"/>
      <c r="H29" s="30"/>
      <c r="I29" s="31"/>
      <c r="J29" s="30"/>
      <c r="K29" s="31"/>
      <c r="L29" s="30"/>
      <c r="M29" s="31"/>
      <c r="N29" s="32">
        <f t="shared" si="2"/>
        <v>15</v>
      </c>
      <c r="O29" s="40">
        <v>11.0</v>
      </c>
    </row>
    <row r="30">
      <c r="A30" s="26" t="s">
        <v>49</v>
      </c>
      <c r="B30" s="27"/>
      <c r="C30" s="28"/>
      <c r="D30" s="27"/>
      <c r="E30" s="28"/>
      <c r="F30" s="30"/>
      <c r="G30" s="28"/>
      <c r="H30" s="45"/>
      <c r="I30" s="28"/>
      <c r="J30" s="46"/>
      <c r="K30" s="47"/>
      <c r="L30" s="45">
        <v>6.0</v>
      </c>
      <c r="M30" s="28">
        <v>14.2</v>
      </c>
      <c r="N30" s="32">
        <f t="shared" si="2"/>
        <v>14.2</v>
      </c>
      <c r="O30" s="33">
        <v>12.0</v>
      </c>
    </row>
    <row r="31">
      <c r="A31" s="34" t="s">
        <v>50</v>
      </c>
      <c r="B31" s="35">
        <v>2.0</v>
      </c>
      <c r="C31" s="38">
        <f>(C18*90)/100</f>
        <v>13.5</v>
      </c>
      <c r="D31" s="35"/>
      <c r="E31" s="38"/>
      <c r="F31" s="41"/>
      <c r="G31" s="38"/>
      <c r="H31" s="39"/>
      <c r="I31" s="38"/>
      <c r="J31" s="37"/>
      <c r="K31" s="44"/>
      <c r="L31" s="37"/>
      <c r="M31" s="44"/>
      <c r="N31" s="32">
        <f t="shared" si="2"/>
        <v>13.5</v>
      </c>
      <c r="O31" s="33">
        <v>13.0</v>
      </c>
    </row>
    <row r="32">
      <c r="A32" s="26" t="s">
        <v>51</v>
      </c>
      <c r="B32" s="27"/>
      <c r="C32" s="28"/>
      <c r="D32" s="27"/>
      <c r="E32" s="28"/>
      <c r="F32" s="30"/>
      <c r="G32" s="28"/>
      <c r="H32" s="45"/>
      <c r="I32" s="28"/>
      <c r="J32" s="45">
        <v>4.0</v>
      </c>
      <c r="K32" s="28">
        <v>11.85</v>
      </c>
      <c r="L32" s="45"/>
      <c r="M32" s="28"/>
      <c r="N32" s="32">
        <f t="shared" si="2"/>
        <v>11.85</v>
      </c>
      <c r="O32" s="40">
        <v>14.0</v>
      </c>
    </row>
    <row r="33">
      <c r="A33" s="26" t="s">
        <v>52</v>
      </c>
      <c r="B33" s="27"/>
      <c r="C33" s="28"/>
      <c r="D33" s="27"/>
      <c r="E33" s="28"/>
      <c r="F33" s="30"/>
      <c r="G33" s="28"/>
      <c r="H33" s="45"/>
      <c r="I33" s="28"/>
      <c r="J33" s="46"/>
      <c r="K33" s="47"/>
      <c r="L33" s="45">
        <v>9.0</v>
      </c>
      <c r="M33" s="28">
        <v>12.2</v>
      </c>
      <c r="N33" s="32">
        <f t="shared" si="2"/>
        <v>12.2</v>
      </c>
      <c r="O33" s="33">
        <v>15.0</v>
      </c>
    </row>
    <row r="34">
      <c r="O34" s="33"/>
    </row>
  </sheetData>
  <mergeCells count="40">
    <mergeCell ref="H16:I16"/>
    <mergeCell ref="J16:K16"/>
    <mergeCell ref="F15:G17"/>
    <mergeCell ref="B17:C17"/>
    <mergeCell ref="D17:E17"/>
    <mergeCell ref="H17:I17"/>
    <mergeCell ref="J17:K17"/>
    <mergeCell ref="A14:O14"/>
    <mergeCell ref="H15:I15"/>
    <mergeCell ref="J15:K15"/>
    <mergeCell ref="L15:M15"/>
    <mergeCell ref="N15:N17"/>
    <mergeCell ref="O15:O17"/>
    <mergeCell ref="L16:M16"/>
    <mergeCell ref="L17:M17"/>
    <mergeCell ref="L2:M2"/>
    <mergeCell ref="N2:N4"/>
    <mergeCell ref="L3:M3"/>
    <mergeCell ref="L4:M4"/>
    <mergeCell ref="B2:C2"/>
    <mergeCell ref="B3:C3"/>
    <mergeCell ref="A15:A17"/>
    <mergeCell ref="B15:C15"/>
    <mergeCell ref="B16:C16"/>
    <mergeCell ref="H2:I2"/>
    <mergeCell ref="H3:I3"/>
    <mergeCell ref="D3:E3"/>
    <mergeCell ref="B4:C4"/>
    <mergeCell ref="D4:E4"/>
    <mergeCell ref="H4:I4"/>
    <mergeCell ref="J4:K4"/>
    <mergeCell ref="A1:O1"/>
    <mergeCell ref="A2:A4"/>
    <mergeCell ref="D2:E2"/>
    <mergeCell ref="F2:G4"/>
    <mergeCell ref="J2:K2"/>
    <mergeCell ref="O2:O4"/>
    <mergeCell ref="J3:K3"/>
    <mergeCell ref="D15:E15"/>
    <mergeCell ref="D16:E16"/>
  </mergeCells>
  <drawing r:id="rId1"/>
</worksheet>
</file>